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7895" windowHeight="10170"/>
  </bookViews>
  <sheets>
    <sheet name="Доходы" sheetId="2" r:id="rId1"/>
  </sheets>
  <definedNames>
    <definedName name="_xlnm.Print_Titles" localSheetId="0">Доходы!$4:$5</definedName>
    <definedName name="_xlnm.Print_Area" localSheetId="0">Доходы!$A$1:$F$88</definedName>
  </definedNames>
  <calcPr calcId="114210" fullCalcOnLoad="1"/>
</workbook>
</file>

<file path=xl/calcChain.xml><?xml version="1.0" encoding="utf-8"?>
<calcChain xmlns="http://schemas.openxmlformats.org/spreadsheetml/2006/main">
  <c r="C84" i="2"/>
  <c r="C9"/>
  <c r="C14"/>
  <c r="C19"/>
  <c r="C24"/>
  <c r="C26"/>
  <c r="C40"/>
  <c r="C44"/>
  <c r="C52"/>
  <c r="C65"/>
  <c r="C8"/>
  <c r="C69"/>
  <c r="C72"/>
  <c r="C79"/>
  <c r="C68"/>
  <c r="C87"/>
  <c r="C67"/>
  <c r="C6"/>
</calcChain>
</file>

<file path=xl/sharedStrings.xml><?xml version="1.0" encoding="utf-8"?>
<sst xmlns="http://schemas.openxmlformats.org/spreadsheetml/2006/main" count="170" uniqueCount="170">
  <si>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</si>
  <si>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</si>
  <si>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</si>
  <si>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</si>
  <si>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</si>
  <si>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</si>
  <si>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</si>
  <si>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</si>
  <si>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</si>
  <si>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</si>
  <si>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</si>
  <si>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</si>
  <si>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</si>
  <si>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</si>
  <si>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</si>
  <si>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</si>
  <si>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</si>
  <si>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</si>
  <si>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</si>
  <si>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</si>
  <si>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</si>
  <si>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</si>
  <si>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</si>
  <si>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</si>
  <si>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</si>
  <si>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</si>
  <si>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</si>
  <si>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</si>
  <si>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</si>
  <si>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</si>
  <si>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</si>
  <si>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</si>
  <si>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</si>
  <si>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</si>
  <si>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</si>
  <si>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</si>
  <si>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</si>
  <si>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</si>
  <si>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</si>
  <si>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</si>
  <si>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</si>
  <si>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</si>
  <si>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</si>
  <si>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</si>
  <si>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</si>
  <si>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</si>
  <si>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</si>
  <si>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</si>
  <si>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</si>
  <si>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</si>
  <si>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</si>
  <si>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</si>
  <si>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</si>
  <si>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</si>
  <si>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</si>
  <si>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</si>
  <si>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</si>
  <si>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</si>
  <si>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</si>
  <si>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</si>
  <si>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</si>
  <si>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</si>
  <si>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</si>
  <si>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</si>
  <si>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</si>
  <si>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</si>
  <si>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</si>
  <si>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</si>
  <si>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</si>
  <si>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</si>
  <si>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</si>
  <si>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</si>
  <si>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</si>
  <si>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</si>
  <si>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</si>
  <si>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</si>
  <si>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</si>
  <si>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</si>
  <si>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</si>
  <si>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</si>
  <si>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</si>
  <si>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</si>
  <si>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</si>
  <si>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</si>
  <si>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</si>
  <si>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</si>
  <si>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</si>
  <si>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</si>
  <si>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</si>
  <si>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</si>
  <si>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</si>
  <si>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</si>
  <si>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</si>
  <si>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</si>
  <si>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</si>
  <si>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</si>
  <si>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</si>
  <si>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</si>
  <si>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</si>
  <si>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</si>
  <si>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</si>
  <si>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</si>
  <si>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</si>
  <si>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</si>
  <si>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</si>
  <si>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</si>
  <si>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</si>
  <si>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</si>
  <si>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</si>
  <si>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</si>
  <si>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</si>
  <si>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</si>
  <si>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</si>
  <si>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</si>
  <si>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</si>
  <si>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</si>
  <si>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 xml:space="preserve"> 000 1164600005 0000 140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</si>
  <si>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</si>
  <si>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</si>
  <si>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</si>
  <si>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</si>
  <si>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</si>
  <si>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</si>
  <si>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</si>
  <si>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</si>
  <si>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</si>
  <si>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</si>
  <si>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</si>
  <si>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</si>
  <si>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</si>
  <si>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</si>
  <si>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</si>
  <si>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</si>
  <si>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</si>
  <si>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</si>
  <si>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</si>
  <si>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</si>
  <si>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</si>
  <si>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</si>
  <si>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</si>
  <si>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</si>
  <si>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</si>
  <si>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</si>
  <si>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</si>
  <si>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</si>
  <si>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</si>
  <si>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</si>
  <si>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</si>
  <si>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</si>
  <si>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</si>
  <si>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</si>
  <si>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</si>
  <si>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</si>
  <si>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</si>
  <si>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</si>
  <si>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</si>
  <si>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</si>
  <si>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</si>
  <si>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</si>
  <si>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</si>
  <si>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</si>
  <si>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</si>
  <si>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</si>
  <si>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</si>
  <si>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</si>
  <si>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Доходы бюджета Пучежского муниципального района по кодам классификации доходов бюджета за 2019 год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</si>
  <si>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субьектов Российской Федерации</t>
  </si>
  <si>
    <t xml:space="preserve"> 000 20245555 05 0000 150</t>
  </si>
  <si>
    <t xml:space="preserve">Кассовое исполнение                        за 2019 г. </t>
  </si>
  <si>
    <t>Приложение № 1 к решению Совета Пучежского муниципального района от 25.05.2020   №331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</si>
</sst>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71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" fontId="16" fillId="0" borderId="9">
      <alignment horizontal="right"/>
    </xf>
    <xf numFmtId="0" fontId="17" fillId="0" borderId="10"/>
    <xf numFmtId="0" fontId="16" fillId="0" borderId="11">
      <alignment horizontal="left" wrapText="1"/>
    </xf>
    <xf numFmtId="0" fontId="16" fillId="0" borderId="12">
      <alignment horizontal="left" wrapText="1"/>
    </xf>
    <xf numFmtId="0" fontId="16" fillId="0" borderId="11">
      <alignment horizontal="left" wrapText="1" indent="1"/>
    </xf>
    <xf numFmtId="0" fontId="16" fillId="0" borderId="12">
      <alignment horizontal="left" wrapText="1" indent="2"/>
    </xf>
    <xf numFmtId="0" fontId="16" fillId="0" borderId="13">
      <alignment horizontal="left" wrapText="1" indent="2"/>
    </xf>
    <xf numFmtId="0" fontId="16" fillId="0" borderId="0">
      <alignment horizontal="center" wrapText="1"/>
    </xf>
    <xf numFmtId="49" fontId="16" fillId="0" borderId="10">
      <alignment horizontal="left"/>
    </xf>
    <xf numFmtId="49" fontId="16" fillId="0" borderId="14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15" fillId="0" borderId="16"/>
    <xf numFmtId="0" fontId="16" fillId="0" borderId="13">
      <alignment horizontal="left" wrapText="1"/>
    </xf>
    <xf numFmtId="0" fontId="16" fillId="0" borderId="17">
      <alignment horizontal="left" wrapText="1"/>
    </xf>
    <xf numFmtId="0" fontId="16" fillId="0" borderId="13">
      <alignment horizontal="left" wrapText="1" indent="1"/>
    </xf>
    <xf numFmtId="0" fontId="16" fillId="0" borderId="17">
      <alignment horizontal="left" wrapText="1" indent="2"/>
    </xf>
    <xf numFmtId="0" fontId="18" fillId="0" borderId="18"/>
    <xf numFmtId="0" fontId="18" fillId="0" borderId="19"/>
    <xf numFmtId="0" fontId="17" fillId="0" borderId="20">
      <alignment horizontal="center" vertical="center" textRotation="90" wrapText="1"/>
    </xf>
    <xf numFmtId="0" fontId="17" fillId="0" borderId="21">
      <alignment horizontal="center" vertical="center" textRotation="90" wrapText="1"/>
    </xf>
    <xf numFmtId="0" fontId="16" fillId="0" borderId="0">
      <alignment vertical="center"/>
    </xf>
    <xf numFmtId="0" fontId="17" fillId="0" borderId="0">
      <alignment horizontal="center" vertical="center" textRotation="90" wrapText="1"/>
    </xf>
    <xf numFmtId="0" fontId="17" fillId="0" borderId="22">
      <alignment horizontal="center" vertical="center" textRotation="90" wrapText="1"/>
    </xf>
    <xf numFmtId="0" fontId="17" fillId="0" borderId="0">
      <alignment horizontal="center" vertical="center" textRotation="90"/>
    </xf>
    <xf numFmtId="0" fontId="17" fillId="0" borderId="22">
      <alignment horizontal="center" vertical="center" textRotation="90"/>
    </xf>
    <xf numFmtId="0" fontId="17" fillId="0" borderId="23">
      <alignment horizontal="center" vertical="center" textRotation="90"/>
    </xf>
    <xf numFmtId="0" fontId="18" fillId="0" borderId="21"/>
    <xf numFmtId="0" fontId="19" fillId="0" borderId="10">
      <alignment wrapText="1"/>
    </xf>
    <xf numFmtId="0" fontId="19" fillId="0" borderId="21">
      <alignment wrapText="1"/>
    </xf>
    <xf numFmtId="0" fontId="16" fillId="0" borderId="23">
      <alignment horizontal="center" vertical="top" wrapText="1"/>
    </xf>
    <xf numFmtId="0" fontId="17" fillId="0" borderId="24"/>
    <xf numFmtId="49" fontId="20" fillId="0" borderId="25">
      <alignment horizontal="left" vertical="center" wrapText="1"/>
    </xf>
    <xf numFmtId="49" fontId="16" fillId="0" borderId="17">
      <alignment horizontal="left" vertical="center" wrapText="1" indent="2"/>
    </xf>
    <xf numFmtId="49" fontId="16" fillId="0" borderId="13">
      <alignment horizontal="left" vertical="center" wrapText="1" indent="3"/>
    </xf>
    <xf numFmtId="49" fontId="16" fillId="0" borderId="25">
      <alignment horizontal="left" vertical="center" wrapText="1" indent="3"/>
    </xf>
    <xf numFmtId="49" fontId="16" fillId="0" borderId="26">
      <alignment horizontal="left" vertical="center" wrapText="1" indent="3"/>
    </xf>
    <xf numFmtId="0" fontId="20" fillId="0" borderId="24">
      <alignment horizontal="left" vertical="center" wrapText="1"/>
    </xf>
    <xf numFmtId="49" fontId="16" fillId="0" borderId="21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0">
      <alignment horizontal="left" vertical="center" wrapText="1" indent="3"/>
    </xf>
    <xf numFmtId="49" fontId="20" fillId="0" borderId="24">
      <alignment horizontal="left" vertical="center" wrapText="1"/>
    </xf>
    <xf numFmtId="0" fontId="16" fillId="0" borderId="25">
      <alignment horizontal="left" vertical="center" wrapText="1"/>
    </xf>
    <xf numFmtId="0" fontId="16" fillId="0" borderId="26">
      <alignment horizontal="left" vertical="center" wrapText="1"/>
    </xf>
    <xf numFmtId="49" fontId="20" fillId="0" borderId="27">
      <alignment horizontal="left" vertical="center" wrapText="1"/>
    </xf>
    <xf numFmtId="49" fontId="16" fillId="0" borderId="28">
      <alignment horizontal="left" vertical="center" wrapText="1"/>
    </xf>
    <xf numFmtId="49" fontId="16" fillId="0" borderId="29">
      <alignment horizontal="left" vertical="center" wrapText="1"/>
    </xf>
    <xf numFmtId="49" fontId="17" fillId="0" borderId="30">
      <alignment horizontal="center"/>
    </xf>
    <xf numFmtId="49" fontId="17" fillId="0" borderId="31">
      <alignment horizontal="center" vertical="center" wrapText="1"/>
    </xf>
    <xf numFmtId="49" fontId="16" fillId="0" borderId="32">
      <alignment horizontal="center" vertical="center" wrapText="1"/>
    </xf>
    <xf numFmtId="49" fontId="16" fillId="0" borderId="14">
      <alignment horizontal="center" vertical="center" wrapText="1"/>
    </xf>
    <xf numFmtId="49" fontId="16" fillId="0" borderId="31">
      <alignment horizontal="center" vertical="center" wrapText="1"/>
    </xf>
    <xf numFmtId="49" fontId="16" fillId="0" borderId="21">
      <alignment horizontal="center" vertical="center" wrapText="1"/>
    </xf>
    <xf numFmtId="49" fontId="16" fillId="0" borderId="0">
      <alignment horizontal="center" vertical="center" wrapText="1"/>
    </xf>
    <xf numFmtId="49" fontId="16" fillId="0" borderId="10">
      <alignment horizontal="center" vertical="center" wrapText="1"/>
    </xf>
    <xf numFmtId="49" fontId="17" fillId="0" borderId="30">
      <alignment horizontal="center" vertical="center" wrapText="1"/>
    </xf>
    <xf numFmtId="49" fontId="16" fillId="0" borderId="33">
      <alignment horizontal="center" vertical="center" wrapText="1"/>
    </xf>
    <xf numFmtId="0" fontId="18" fillId="0" borderId="16"/>
    <xf numFmtId="0" fontId="16" fillId="0" borderId="30">
      <alignment horizontal="center" vertical="center"/>
    </xf>
    <xf numFmtId="0" fontId="16" fillId="0" borderId="32">
      <alignment horizontal="center" vertical="center"/>
    </xf>
    <xf numFmtId="0" fontId="16" fillId="0" borderId="14">
      <alignment horizontal="center" vertical="center"/>
    </xf>
    <xf numFmtId="0" fontId="16" fillId="0" borderId="31">
      <alignment horizontal="center" vertical="center"/>
    </xf>
    <xf numFmtId="49" fontId="16" fillId="0" borderId="34">
      <alignment horizontal="center" vertical="center"/>
    </xf>
    <xf numFmtId="49" fontId="16" fillId="0" borderId="18">
      <alignment horizontal="center" vertical="center"/>
    </xf>
    <xf numFmtId="49" fontId="16" fillId="0" borderId="15">
      <alignment horizontal="center" vertical="center"/>
    </xf>
    <xf numFmtId="49" fontId="16" fillId="0" borderId="23">
      <alignment horizontal="center" vertical="center"/>
    </xf>
    <xf numFmtId="49" fontId="16" fillId="0" borderId="23">
      <alignment horizontal="center" vertical="top" wrapText="1"/>
    </xf>
    <xf numFmtId="0" fontId="16" fillId="0" borderId="18"/>
    <xf numFmtId="4" fontId="16" fillId="0" borderId="21">
      <alignment horizontal="right"/>
    </xf>
    <xf numFmtId="4" fontId="16" fillId="0" borderId="0">
      <alignment horizontal="right" shrinkToFit="1"/>
    </xf>
    <xf numFmtId="4" fontId="16" fillId="0" borderId="10">
      <alignment horizontal="right"/>
    </xf>
    <xf numFmtId="4" fontId="16" fillId="0" borderId="35">
      <alignment horizontal="right"/>
    </xf>
    <xf numFmtId="49" fontId="16" fillId="0" borderId="10">
      <alignment horizontal="center" wrapText="1"/>
    </xf>
    <xf numFmtId="0" fontId="16" fillId="0" borderId="21">
      <alignment horizontal="center"/>
    </xf>
    <xf numFmtId="0" fontId="21" fillId="0" borderId="10"/>
    <xf numFmtId="0" fontId="21" fillId="0" borderId="21"/>
    <xf numFmtId="0" fontId="16" fillId="0" borderId="10">
      <alignment horizontal="center"/>
    </xf>
    <xf numFmtId="49" fontId="16" fillId="0" borderId="21">
      <alignment horizontal="center"/>
    </xf>
    <xf numFmtId="49" fontId="16" fillId="0" borderId="0">
      <alignment horizontal="left"/>
    </xf>
    <xf numFmtId="4" fontId="16" fillId="0" borderId="18">
      <alignment horizontal="right"/>
    </xf>
    <xf numFmtId="0" fontId="16" fillId="0" borderId="23">
      <alignment horizontal="center" vertical="top"/>
    </xf>
    <xf numFmtId="4" fontId="16" fillId="0" borderId="19">
      <alignment horizontal="right"/>
    </xf>
    <xf numFmtId="0" fontId="16" fillId="0" borderId="19"/>
    <xf numFmtId="4" fontId="16" fillId="0" borderId="36">
      <alignment horizontal="right"/>
    </xf>
    <xf numFmtId="0" fontId="19" fillId="0" borderId="23">
      <alignment wrapText="1"/>
    </xf>
    <xf numFmtId="0" fontId="15" fillId="0" borderId="37"/>
    <xf numFmtId="0" fontId="18" fillId="2" borderId="0"/>
    <xf numFmtId="0" fontId="17" fillId="0" borderId="0"/>
    <xf numFmtId="0" fontId="22" fillId="0" borderId="0"/>
    <xf numFmtId="0" fontId="16" fillId="0" borderId="0">
      <alignment horizontal="left"/>
    </xf>
    <xf numFmtId="0" fontId="16" fillId="0" borderId="0"/>
    <xf numFmtId="0" fontId="15" fillId="0" borderId="0"/>
    <xf numFmtId="0" fontId="18" fillId="0" borderId="0"/>
    <xf numFmtId="49" fontId="16" fillId="0" borderId="23">
      <alignment horizontal="center" vertical="center" wrapText="1"/>
    </xf>
    <xf numFmtId="0" fontId="16" fillId="0" borderId="38">
      <alignment horizontal="left" wrapText="1"/>
    </xf>
    <xf numFmtId="0" fontId="16" fillId="0" borderId="19">
      <alignment horizontal="left" wrapText="1" indent="1"/>
    </xf>
    <xf numFmtId="0" fontId="16" fillId="0" borderId="39">
      <alignment horizontal="left" wrapText="1" indent="2"/>
    </xf>
    <xf numFmtId="0" fontId="15" fillId="0" borderId="0"/>
    <xf numFmtId="0" fontId="23" fillId="0" borderId="0">
      <alignment horizontal="center" vertical="top"/>
    </xf>
    <xf numFmtId="0" fontId="16" fillId="0" borderId="21">
      <alignment horizontal="left"/>
    </xf>
    <xf numFmtId="49" fontId="16" fillId="0" borderId="30">
      <alignment horizontal="center" wrapText="1"/>
    </xf>
    <xf numFmtId="49" fontId="16" fillId="0" borderId="32">
      <alignment horizontal="center" wrapText="1"/>
    </xf>
    <xf numFmtId="49" fontId="16" fillId="0" borderId="14">
      <alignment horizontal="center"/>
    </xf>
    <xf numFmtId="0" fontId="16" fillId="0" borderId="16"/>
    <xf numFmtId="0" fontId="16" fillId="0" borderId="0">
      <alignment horizontal="center"/>
    </xf>
    <xf numFmtId="49" fontId="16" fillId="0" borderId="21"/>
    <xf numFmtId="49" fontId="16" fillId="0" borderId="0"/>
    <xf numFmtId="49" fontId="16" fillId="0" borderId="34">
      <alignment horizontal="center"/>
    </xf>
    <xf numFmtId="49" fontId="16" fillId="0" borderId="18">
      <alignment horizontal="center"/>
    </xf>
    <xf numFmtId="49" fontId="16" fillId="0" borderId="15">
      <alignment horizontal="center"/>
    </xf>
    <xf numFmtId="0" fontId="16" fillId="0" borderId="23">
      <alignment horizontal="center" vertical="center" wrapText="1"/>
    </xf>
    <xf numFmtId="49" fontId="16" fillId="0" borderId="35">
      <alignment horizontal="center" vertical="center" wrapText="1"/>
    </xf>
    <xf numFmtId="4" fontId="16" fillId="0" borderId="23">
      <alignment horizontal="right"/>
    </xf>
    <xf numFmtId="4" fontId="16" fillId="0" borderId="15">
      <alignment horizontal="right"/>
    </xf>
    <xf numFmtId="0" fontId="17" fillId="0" borderId="0">
      <alignment horizontal="center"/>
    </xf>
    <xf numFmtId="0" fontId="16" fillId="0" borderId="10">
      <alignment wrapText="1"/>
    </xf>
    <xf numFmtId="0" fontId="16" fillId="0" borderId="40">
      <alignment wrapText="1"/>
    </xf>
    <xf numFmtId="0" fontId="24" fillId="0" borderId="0">
      <alignment horizontal="center" wrapText="1"/>
    </xf>
    <xf numFmtId="49" fontId="25" fillId="0" borderId="0">
      <alignment horizontal="right"/>
    </xf>
    <xf numFmtId="0" fontId="16" fillId="0" borderId="0">
      <alignment horizontal="right"/>
    </xf>
    <xf numFmtId="0" fontId="26" fillId="0" borderId="0"/>
    <xf numFmtId="0" fontId="16" fillId="0" borderId="22">
      <alignment horizontal="center"/>
    </xf>
    <xf numFmtId="49" fontId="25" fillId="0" borderId="41">
      <alignment horizontal="right"/>
    </xf>
    <xf numFmtId="0" fontId="16" fillId="0" borderId="41">
      <alignment horizontal="right"/>
    </xf>
    <xf numFmtId="0" fontId="15" fillId="0" borderId="42"/>
    <xf numFmtId="0" fontId="26" fillId="0" borderId="10"/>
    <xf numFmtId="0" fontId="16" fillId="0" borderId="35">
      <alignment horizontal="center"/>
    </xf>
    <xf numFmtId="49" fontId="18" fillId="0" borderId="43">
      <alignment horizontal="center"/>
    </xf>
    <xf numFmtId="164" fontId="16" fillId="0" borderId="44">
      <alignment horizontal="center"/>
    </xf>
    <xf numFmtId="0" fontId="16" fillId="0" borderId="45">
      <alignment horizontal="center"/>
    </xf>
    <xf numFmtId="49" fontId="16" fillId="0" borderId="46">
      <alignment horizontal="center"/>
    </xf>
    <xf numFmtId="49" fontId="16" fillId="0" borderId="44">
      <alignment horizontal="center"/>
    </xf>
    <xf numFmtId="0" fontId="16" fillId="0" borderId="44">
      <alignment horizontal="center"/>
    </xf>
    <xf numFmtId="49" fontId="16" fillId="0" borderId="47">
      <alignment horizontal="center"/>
    </xf>
    <xf numFmtId="0" fontId="15" fillId="0" borderId="48"/>
    <xf numFmtId="0" fontId="18" fillId="0" borderId="49"/>
    <xf numFmtId="0" fontId="18" fillId="0" borderId="37"/>
    <xf numFmtId="49" fontId="18" fillId="0" borderId="0">
      <alignment horizontal="center"/>
    </xf>
    <xf numFmtId="164" fontId="16" fillId="0" borderId="0">
      <alignment horizontal="center"/>
    </xf>
    <xf numFmtId="49" fontId="16" fillId="0" borderId="0">
      <alignment horizontal="center"/>
    </xf>
    <xf numFmtId="0" fontId="16" fillId="3" borderId="16"/>
    <xf numFmtId="49" fontId="16" fillId="0" borderId="0">
      <alignment horizontal="right"/>
    </xf>
    <xf numFmtId="4" fontId="16" fillId="0" borderId="38">
      <alignment horizontal="right"/>
    </xf>
    <xf numFmtId="49" fontId="16" fillId="0" borderId="19">
      <alignment horizontal="center"/>
    </xf>
    <xf numFmtId="4" fontId="16" fillId="0" borderId="39">
      <alignment horizontal="right"/>
    </xf>
    <xf numFmtId="0" fontId="16" fillId="0" borderId="0">
      <alignment horizontal="left" wrapText="1"/>
    </xf>
    <xf numFmtId="0" fontId="16" fillId="0" borderId="10">
      <alignment horizontal="left"/>
    </xf>
    <xf numFmtId="0" fontId="16" fillId="0" borderId="50">
      <alignment horizontal="left" wrapText="1"/>
    </xf>
    <xf numFmtId="0" fontId="16" fillId="0" borderId="51">
      <alignment horizontal="left" wrapText="1" indent="1"/>
    </xf>
    <xf numFmtId="0" fontId="16" fillId="0" borderId="52"/>
    <xf numFmtId="0" fontId="17" fillId="0" borderId="53">
      <alignment horizontal="left" wrapText="1"/>
    </xf>
    <xf numFmtId="49" fontId="16" fillId="0" borderId="0">
      <alignment horizontal="center" wrapText="1"/>
    </xf>
    <xf numFmtId="49" fontId="16" fillId="0" borderId="31">
      <alignment horizontal="center" wrapText="1"/>
    </xf>
    <xf numFmtId="0" fontId="16" fillId="0" borderId="54">
      <alignment horizontal="center" wrapText="1"/>
    </xf>
    <xf numFmtId="49" fontId="16" fillId="0" borderId="15">
      <alignment horizontal="center" wrapText="1"/>
    </xf>
    <xf numFmtId="49" fontId="16" fillId="0" borderId="23">
      <alignment horizontal="center"/>
    </xf>
    <xf numFmtId="49" fontId="16" fillId="0" borderId="55">
      <alignment horizontal="center" wrapText="1"/>
    </xf>
    <xf numFmtId="49" fontId="16" fillId="0" borderId="10"/>
    <xf numFmtId="4" fontId="16" fillId="0" borderId="34">
      <alignment horizontal="right"/>
    </xf>
    <xf numFmtId="49" fontId="17" fillId="0" borderId="0"/>
    <xf numFmtId="0" fontId="16" fillId="0" borderId="39">
      <alignment horizontal="left" wrapText="1"/>
    </xf>
    <xf numFmtId="0" fontId="17" fillId="0" borderId="9">
      <alignment horizontal="left" wrapText="1"/>
    </xf>
    <xf numFmtId="0" fontId="16" fillId="0" borderId="10"/>
    <xf numFmtId="0" fontId="18" fillId="0" borderId="10"/>
    <xf numFmtId="49" fontId="16" fillId="0" borderId="38">
      <alignment horizont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18" fillId="0" borderId="0" xfId="98" applyNumberFormat="1" applyProtection="1"/>
    <xf numFmtId="0" fontId="18" fillId="0" borderId="37" xfId="142" applyNumberFormat="1" applyProtection="1"/>
    <xf numFmtId="0" fontId="3" fillId="0" borderId="37" xfId="142" applyNumberFormat="1" applyFont="1" applyProtection="1"/>
    <xf numFmtId="0" fontId="4" fillId="0" borderId="0" xfId="0" applyFont="1" applyProtection="1">
      <protection locked="0"/>
    </xf>
    <xf numFmtId="0" fontId="2" fillId="0" borderId="37" xfId="142" applyNumberFormat="1" applyFont="1" applyProtection="1"/>
    <xf numFmtId="0" fontId="18" fillId="0" borderId="0" xfId="142" applyNumberFormat="1" applyBorder="1" applyProtection="1"/>
    <xf numFmtId="0" fontId="18" fillId="0" borderId="0" xfId="141" applyNumberFormat="1" applyBorder="1" applyProtection="1"/>
    <xf numFmtId="0" fontId="7" fillId="0" borderId="39" xfId="102" applyNumberFormat="1" applyFont="1" applyProtection="1">
      <alignment horizontal="left" wrapText="1" indent="2"/>
    </xf>
    <xf numFmtId="0" fontId="9" fillId="0" borderId="39" xfId="102" applyNumberFormat="1" applyFont="1" applyProtection="1">
      <alignment horizontal="left" wrapText="1" indent="2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93" applyNumberFormat="1" applyFont="1" applyProtection="1"/>
    <xf numFmtId="0" fontId="12" fillId="0" borderId="0" xfId="95" applyNumberFormat="1" applyFont="1" applyProtection="1">
      <alignment horizontal="left"/>
    </xf>
    <xf numFmtId="0" fontId="12" fillId="0" borderId="0" xfId="98" applyNumberFormat="1" applyFont="1" applyAlignment="1" applyProtection="1">
      <alignment horizontal="center"/>
    </xf>
    <xf numFmtId="0" fontId="9" fillId="0" borderId="3" xfId="100" applyNumberFormat="1" applyFont="1" applyBorder="1" applyProtection="1">
      <alignment horizontal="left" wrapText="1"/>
    </xf>
    <xf numFmtId="49" fontId="13" fillId="0" borderId="4" xfId="113" applyNumberFormat="1" applyFont="1" applyBorder="1" applyProtection="1">
      <alignment horizontal="center"/>
    </xf>
    <xf numFmtId="4" fontId="14" fillId="0" borderId="5" xfId="118" applyNumberFormat="1" applyFont="1" applyBorder="1" applyAlignment="1" applyProtection="1">
      <alignment horizontal="center"/>
    </xf>
    <xf numFmtId="0" fontId="6" fillId="0" borderId="6" xfId="101" applyNumberFormat="1" applyFont="1" applyBorder="1" applyProtection="1">
      <alignment horizontal="left" wrapText="1" indent="1"/>
    </xf>
    <xf numFmtId="49" fontId="12" fillId="0" borderId="6" xfId="114" applyNumberFormat="1" applyFont="1" applyBorder="1" applyProtection="1">
      <alignment horizontal="center"/>
    </xf>
    <xf numFmtId="49" fontId="7" fillId="0" borderId="6" xfId="114" applyNumberFormat="1" applyFont="1" applyBorder="1" applyAlignment="1" applyProtection="1">
      <alignment horizontal="center"/>
    </xf>
    <xf numFmtId="0" fontId="13" fillId="0" borderId="6" xfId="102" applyNumberFormat="1" applyFont="1" applyBorder="1" applyProtection="1">
      <alignment horizontal="left" wrapText="1" indent="2"/>
    </xf>
    <xf numFmtId="49" fontId="13" fillId="0" borderId="6" xfId="115" applyNumberFormat="1" applyFont="1" applyBorder="1" applyProtection="1">
      <alignment horizontal="center"/>
    </xf>
    <xf numFmtId="4" fontId="14" fillId="0" borderId="6" xfId="119" applyNumberFormat="1" applyFont="1" applyBorder="1" applyAlignment="1" applyProtection="1">
      <alignment horizontal="center"/>
    </xf>
    <xf numFmtId="49" fontId="13" fillId="0" borderId="15" xfId="115" applyNumberFormat="1" applyFont="1" applyProtection="1">
      <alignment horizontal="center"/>
    </xf>
    <xf numFmtId="4" fontId="14" fillId="0" borderId="15" xfId="119" applyNumberFormat="1" applyFont="1" applyAlignment="1" applyProtection="1">
      <alignment horizontal="center"/>
    </xf>
    <xf numFmtId="49" fontId="12" fillId="0" borderId="15" xfId="115" applyNumberFormat="1" applyFont="1" applyProtection="1">
      <alignment horizontal="center"/>
    </xf>
    <xf numFmtId="4" fontId="7" fillId="0" borderId="15" xfId="119" applyNumberFormat="1" applyFont="1" applyAlignment="1" applyProtection="1">
      <alignment horizontal="center"/>
    </xf>
    <xf numFmtId="0" fontId="13" fillId="0" borderId="39" xfId="102" applyNumberFormat="1" applyFont="1" applyProtection="1">
      <alignment horizontal="left" wrapText="1" indent="2"/>
    </xf>
    <xf numFmtId="49" fontId="7" fillId="0" borderId="15" xfId="115" applyNumberFormat="1" applyFont="1" applyProtection="1">
      <alignment horizontal="center"/>
    </xf>
    <xf numFmtId="0" fontId="14" fillId="0" borderId="39" xfId="102" applyNumberFormat="1" applyFont="1" applyProtection="1">
      <alignment horizontal="left" wrapText="1" indent="2"/>
    </xf>
    <xf numFmtId="49" fontId="14" fillId="0" borderId="15" xfId="115" applyNumberFormat="1" applyFo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5" fillId="0" borderId="0" xfId="98" applyNumberFormat="1" applyFont="1" applyAlignment="1" applyProtection="1">
      <alignment horizontal="center" wrapText="1"/>
    </xf>
    <xf numFmtId="49" fontId="14" fillId="0" borderId="2" xfId="99" applyNumberFormat="1" applyFont="1" applyBorder="1" applyProtection="1">
      <alignment horizontal="center" vertical="center" wrapText="1"/>
    </xf>
    <xf numFmtId="49" fontId="14" fillId="0" borderId="1" xfId="99" applyNumberFormat="1" applyFont="1" applyBorder="1" applyProtection="1">
      <alignment horizontal="center" vertical="center" wrapText="1"/>
    </xf>
    <xf numFmtId="0" fontId="14" fillId="0" borderId="6" xfId="116" applyNumberFormat="1" applyFont="1" applyBorder="1" applyAlignment="1" applyProtection="1">
      <alignment horizontal="center" vertical="center" wrapText="1"/>
    </xf>
    <xf numFmtId="49" fontId="14" fillId="0" borderId="7" xfId="99" applyNumberFormat="1" applyFont="1" applyBorder="1" applyProtection="1">
      <alignment horizontal="center" vertical="center" wrapText="1"/>
    </xf>
    <xf numFmtId="49" fontId="14" fillId="0" borderId="8" xfId="99" applyNumberFormat="1" applyFont="1" applyBorder="1" applyProtection="1">
      <alignment horizontal="center" vertical="center" wrapText="1"/>
    </xf>
  </cellXfs>
  <cellStyles count="17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21" xfId="92"/>
    <cellStyle name="xl22" xfId="93"/>
    <cellStyle name="xl23" xfId="94"/>
    <cellStyle name="xl24" xfId="95"/>
    <cellStyle name="xl25" xfId="96"/>
    <cellStyle name="xl26" xfId="97"/>
    <cellStyle name="xl27" xfId="98"/>
    <cellStyle name="xl28" xfId="99"/>
    <cellStyle name="xl29" xfId="100"/>
    <cellStyle name="xl30" xfId="101"/>
    <cellStyle name="xl31" xfId="102"/>
    <cellStyle name="xl32" xfId="103"/>
    <cellStyle name="xl33" xfId="104"/>
    <cellStyle name="xl34" xfId="105"/>
    <cellStyle name="xl35" xfId="106"/>
    <cellStyle name="xl36" xfId="107"/>
    <cellStyle name="xl37" xfId="108"/>
    <cellStyle name="xl38" xfId="109"/>
    <cellStyle name="xl39" xfId="110"/>
    <cellStyle name="xl40" xfId="111"/>
    <cellStyle name="xl41" xfId="112"/>
    <cellStyle name="xl42" xfId="113"/>
    <cellStyle name="xl43" xfId="114"/>
    <cellStyle name="xl44" xfId="115"/>
    <cellStyle name="xl45" xfId="116"/>
    <cellStyle name="xl46" xfId="117"/>
    <cellStyle name="xl47" xfId="118"/>
    <cellStyle name="xl48" xfId="119"/>
    <cellStyle name="xl49" xfId="120"/>
    <cellStyle name="xl50" xfId="121"/>
    <cellStyle name="xl51" xfId="122"/>
    <cellStyle name="xl52" xfId="123"/>
    <cellStyle name="xl53" xfId="124"/>
    <cellStyle name="xl54" xfId="125"/>
    <cellStyle name="xl55" xfId="126"/>
    <cellStyle name="xl56" xfId="127"/>
    <cellStyle name="xl57" xfId="128"/>
    <cellStyle name="xl58" xfId="129"/>
    <cellStyle name="xl59" xfId="130"/>
    <cellStyle name="xl60" xfId="131"/>
    <cellStyle name="xl61" xfId="132"/>
    <cellStyle name="xl62" xfId="133"/>
    <cellStyle name="xl63" xfId="134"/>
    <cellStyle name="xl64" xfId="135"/>
    <cellStyle name="xl65" xfId="136"/>
    <cellStyle name="xl66" xfId="137"/>
    <cellStyle name="xl67" xfId="138"/>
    <cellStyle name="xl68" xfId="139"/>
    <cellStyle name="xl69" xfId="140"/>
    <cellStyle name="xl70" xfId="141"/>
    <cellStyle name="xl71" xfId="142"/>
    <cellStyle name="xl72" xfId="143"/>
    <cellStyle name="xl73" xfId="144"/>
    <cellStyle name="xl74" xfId="145"/>
    <cellStyle name="xl75" xfId="146"/>
    <cellStyle name="xl76" xfId="147"/>
    <cellStyle name="xl77" xfId="148"/>
    <cellStyle name="xl78" xfId="149"/>
    <cellStyle name="xl79" xfId="150"/>
    <cellStyle name="xl80" xfId="151"/>
    <cellStyle name="xl81" xfId="152"/>
    <cellStyle name="xl82" xfId="153"/>
    <cellStyle name="xl83" xfId="154"/>
    <cellStyle name="xl84" xfId="155"/>
    <cellStyle name="xl85" xfId="156"/>
    <cellStyle name="xl86" xfId="157"/>
    <cellStyle name="xl87" xfId="158"/>
    <cellStyle name="xl88" xfId="159"/>
    <cellStyle name="xl89" xfId="160"/>
    <cellStyle name="xl90" xfId="161"/>
    <cellStyle name="xl91" xfId="162"/>
    <cellStyle name="xl92" xfId="163"/>
    <cellStyle name="xl93" xfId="164"/>
    <cellStyle name="xl94" xfId="165"/>
    <cellStyle name="xl95" xfId="166"/>
    <cellStyle name="xl96" xfId="167"/>
    <cellStyle name="xl97" xfId="168"/>
    <cellStyle name="xl98" xfId="169"/>
    <cellStyle name="xl99" xfId="1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abSelected="1" zoomScaleNormal="100" zoomScaleSheetLayoutView="100" zoomScalePageLayoutView="85" workbookViewId="0">
      <selection activeCell="H5" sqref="H5"/>
    </sheetView>
  </sheetViews>
  <sheetFormatPr defaultRowHeight="15"/>
  <cols>
    <col min="1" max="1" width="62" style="11" customWidth="1"/>
    <col min="2" max="2" width="29.42578125" style="12" customWidth="1"/>
    <col min="3" max="3" width="18.7109375" style="13" customWidth="1"/>
    <col min="4" max="4" width="9.140625" style="1" hidden="1" customWidth="1"/>
    <col min="5" max="16384" width="9.140625" style="1"/>
  </cols>
  <sheetData>
    <row r="1" spans="1:4" ht="49.5" customHeight="1">
      <c r="B1" s="34" t="s">
        <v>169</v>
      </c>
      <c r="C1" s="34"/>
    </row>
    <row r="2" spans="1:4" ht="48.75" customHeight="1">
      <c r="A2" s="35" t="s">
        <v>165</v>
      </c>
      <c r="B2" s="35"/>
      <c r="C2" s="35"/>
      <c r="D2" s="2"/>
    </row>
    <row r="3" spans="1:4" ht="24.75" customHeight="1">
      <c r="A3" s="14"/>
      <c r="B3" s="15"/>
      <c r="C3" s="16"/>
      <c r="D3" s="2"/>
    </row>
    <row r="4" spans="1:4" ht="11.45" customHeight="1">
      <c r="A4" s="36" t="s">
        <v>0</v>
      </c>
      <c r="B4" s="39" t="s">
        <v>1</v>
      </c>
      <c r="C4" s="38" t="s">
        <v>168</v>
      </c>
      <c r="D4" s="8"/>
    </row>
    <row r="5" spans="1:4" ht="140.44999999999999" customHeight="1" thickBot="1">
      <c r="A5" s="37"/>
      <c r="B5" s="40"/>
      <c r="C5" s="38"/>
      <c r="D5" s="8"/>
    </row>
    <row r="6" spans="1:4" ht="21.75" customHeight="1">
      <c r="A6" s="17" t="s">
        <v>2</v>
      </c>
      <c r="B6" s="18" t="s">
        <v>3</v>
      </c>
      <c r="C6" s="19">
        <f>C8+C67</f>
        <v>239683519.20000002</v>
      </c>
      <c r="D6" s="3"/>
    </row>
    <row r="7" spans="1:4" ht="18" customHeight="1">
      <c r="A7" s="20" t="s">
        <v>4</v>
      </c>
      <c r="B7" s="21"/>
      <c r="C7" s="22"/>
      <c r="D7" s="7"/>
    </row>
    <row r="8" spans="1:4" ht="31.5" customHeight="1">
      <c r="A8" s="23" t="s">
        <v>5</v>
      </c>
      <c r="B8" s="24" t="s">
        <v>6</v>
      </c>
      <c r="C8" s="25">
        <f>C9+C14+C19+C24+C26+C35+C40+C44+C52+C65</f>
        <v>51116067.800000004</v>
      </c>
      <c r="D8" s="7"/>
    </row>
    <row r="9" spans="1:4" s="5" customFormat="1" ht="15.75">
      <c r="A9" s="10" t="s">
        <v>7</v>
      </c>
      <c r="B9" s="26" t="s">
        <v>8</v>
      </c>
      <c r="C9" s="27">
        <f>C10+C11+C12+C13</f>
        <v>28571214.469999999</v>
      </c>
      <c r="D9" s="6"/>
    </row>
    <row r="10" spans="1:4" ht="81.75" customHeight="1">
      <c r="A10" s="9" t="s">
        <v>9</v>
      </c>
      <c r="B10" s="28" t="s">
        <v>10</v>
      </c>
      <c r="C10" s="29">
        <v>28378552.620000001</v>
      </c>
      <c r="D10" s="3"/>
    </row>
    <row r="11" spans="1:4" ht="132" customHeight="1">
      <c r="A11" s="9" t="s">
        <v>11</v>
      </c>
      <c r="B11" s="28" t="s">
        <v>12</v>
      </c>
      <c r="C11" s="29">
        <v>82984.289999999994</v>
      </c>
      <c r="D11" s="3"/>
    </row>
    <row r="12" spans="1:4" ht="45.75" customHeight="1">
      <c r="A12" s="9" t="s">
        <v>13</v>
      </c>
      <c r="B12" s="28" t="s">
        <v>14</v>
      </c>
      <c r="C12" s="29">
        <v>96582.06</v>
      </c>
      <c r="D12" s="3"/>
    </row>
    <row r="13" spans="1:4" ht="103.5" customHeight="1">
      <c r="A13" s="9" t="s">
        <v>15</v>
      </c>
      <c r="B13" s="28" t="s">
        <v>16</v>
      </c>
      <c r="C13" s="29">
        <v>13095.5</v>
      </c>
      <c r="D13" s="3"/>
    </row>
    <row r="14" spans="1:4" s="5" customFormat="1" ht="43.5" customHeight="1">
      <c r="A14" s="30" t="s">
        <v>17</v>
      </c>
      <c r="B14" s="26" t="s">
        <v>18</v>
      </c>
      <c r="C14" s="27">
        <f>C15+C16+C17+C18</f>
        <v>7939507.5899999999</v>
      </c>
      <c r="D14" s="6"/>
    </row>
    <row r="15" spans="1:4" ht="133.5" customHeight="1">
      <c r="A15" s="9" t="s">
        <v>19</v>
      </c>
      <c r="B15" s="31" t="s">
        <v>20</v>
      </c>
      <c r="C15" s="29">
        <v>3613930.15</v>
      </c>
      <c r="D15" s="3"/>
    </row>
    <row r="16" spans="1:4" ht="126" customHeight="1">
      <c r="A16" s="9" t="s">
        <v>21</v>
      </c>
      <c r="B16" s="31" t="s">
        <v>22</v>
      </c>
      <c r="C16" s="29">
        <v>26563.33</v>
      </c>
      <c r="D16" s="3"/>
    </row>
    <row r="17" spans="1:4" ht="125.25" customHeight="1">
      <c r="A17" s="9" t="s">
        <v>23</v>
      </c>
      <c r="B17" s="31" t="s">
        <v>24</v>
      </c>
      <c r="C17" s="29">
        <v>4828222.95</v>
      </c>
      <c r="D17" s="3"/>
    </row>
    <row r="18" spans="1:4" ht="138.75" customHeight="1">
      <c r="A18" s="9" t="s">
        <v>25</v>
      </c>
      <c r="B18" s="31" t="s">
        <v>26</v>
      </c>
      <c r="C18" s="29">
        <v>-529208.84</v>
      </c>
      <c r="D18" s="3"/>
    </row>
    <row r="19" spans="1:4" s="5" customFormat="1" ht="15.75">
      <c r="A19" s="32" t="s">
        <v>27</v>
      </c>
      <c r="B19" s="33" t="s">
        <v>28</v>
      </c>
      <c r="C19" s="27">
        <f>C20+C21+C22+C23</f>
        <v>3209519.12</v>
      </c>
      <c r="D19" s="6"/>
    </row>
    <row r="20" spans="1:4" ht="31.5">
      <c r="A20" s="9" t="s">
        <v>29</v>
      </c>
      <c r="B20" s="31" t="s">
        <v>30</v>
      </c>
      <c r="C20" s="29">
        <v>2458895.5</v>
      </c>
      <c r="D20" s="3"/>
    </row>
    <row r="21" spans="1:4" ht="54" customHeight="1">
      <c r="A21" s="9" t="s">
        <v>31</v>
      </c>
      <c r="B21" s="31" t="s">
        <v>32</v>
      </c>
      <c r="C21" s="29">
        <v>136.58000000000001</v>
      </c>
      <c r="D21" s="3"/>
    </row>
    <row r="22" spans="1:4" ht="24" customHeight="1">
      <c r="A22" s="9" t="s">
        <v>33</v>
      </c>
      <c r="B22" s="31" t="s">
        <v>34</v>
      </c>
      <c r="C22" s="29">
        <v>642293.9</v>
      </c>
      <c r="D22" s="3"/>
    </row>
    <row r="23" spans="1:4" ht="50.25" customHeight="1">
      <c r="A23" s="9" t="s">
        <v>35</v>
      </c>
      <c r="B23" s="31" t="s">
        <v>36</v>
      </c>
      <c r="C23" s="29">
        <v>108193.14</v>
      </c>
      <c r="D23" s="3"/>
    </row>
    <row r="24" spans="1:4" s="5" customFormat="1" ht="15.75">
      <c r="A24" s="32" t="s">
        <v>37</v>
      </c>
      <c r="B24" s="33" t="s">
        <v>38</v>
      </c>
      <c r="C24" s="27">
        <f>C25</f>
        <v>1707232.27</v>
      </c>
      <c r="D24" s="6"/>
    </row>
    <row r="25" spans="1:4" ht="60" customHeight="1">
      <c r="A25" s="9" t="s">
        <v>39</v>
      </c>
      <c r="B25" s="31" t="s">
        <v>40</v>
      </c>
      <c r="C25" s="29">
        <v>1707232.27</v>
      </c>
      <c r="D25" s="3"/>
    </row>
    <row r="26" spans="1:4" ht="63" customHeight="1">
      <c r="A26" s="32" t="s">
        <v>41</v>
      </c>
      <c r="B26" s="33" t="s">
        <v>42</v>
      </c>
      <c r="C26" s="27">
        <f>C29+C30+C31+C32+C33+C34</f>
        <v>1216067.57</v>
      </c>
      <c r="D26" s="3"/>
    </row>
    <row r="27" spans="1:4" ht="102" customHeight="1">
      <c r="A27" s="9" t="s">
        <v>43</v>
      </c>
      <c r="B27" s="31" t="s">
        <v>44</v>
      </c>
      <c r="C27" s="29">
        <v>1203237.56</v>
      </c>
      <c r="D27" s="3"/>
    </row>
    <row r="28" spans="1:4" ht="60" customHeight="1">
      <c r="A28" s="9" t="s">
        <v>45</v>
      </c>
      <c r="B28" s="31" t="s">
        <v>46</v>
      </c>
      <c r="C28" s="29">
        <v>677135.88</v>
      </c>
      <c r="D28" s="3"/>
    </row>
    <row r="29" spans="1:4" ht="101.25" customHeight="1">
      <c r="A29" s="9" t="s">
        <v>47</v>
      </c>
      <c r="B29" s="31" t="s">
        <v>48</v>
      </c>
      <c r="C29" s="29">
        <v>216547.8</v>
      </c>
      <c r="D29" s="3"/>
    </row>
    <row r="30" spans="1:4" ht="97.5" customHeight="1">
      <c r="A30" s="9" t="s">
        <v>49</v>
      </c>
      <c r="B30" s="31" t="s">
        <v>50</v>
      </c>
      <c r="C30" s="29">
        <v>460588.08</v>
      </c>
      <c r="D30" s="3"/>
    </row>
    <row r="31" spans="1:4" ht="75" customHeight="1">
      <c r="A31" s="9" t="s">
        <v>51</v>
      </c>
      <c r="B31" s="31" t="s">
        <v>52</v>
      </c>
      <c r="C31" s="29">
        <v>437265.68</v>
      </c>
      <c r="D31" s="3"/>
    </row>
    <row r="32" spans="1:4" ht="46.5" customHeight="1">
      <c r="A32" s="9" t="s">
        <v>53</v>
      </c>
      <c r="B32" s="31" t="s">
        <v>54</v>
      </c>
      <c r="C32" s="29">
        <v>88836</v>
      </c>
      <c r="D32" s="3"/>
    </row>
    <row r="33" spans="1:4" ht="63" customHeight="1">
      <c r="A33" s="9" t="s">
        <v>55</v>
      </c>
      <c r="B33" s="31" t="s">
        <v>56</v>
      </c>
      <c r="C33" s="29">
        <v>6707.01</v>
      </c>
      <c r="D33" s="3"/>
    </row>
    <row r="34" spans="1:4" ht="100.5" customHeight="1">
      <c r="A34" s="9" t="s">
        <v>57</v>
      </c>
      <c r="B34" s="31" t="s">
        <v>58</v>
      </c>
      <c r="C34" s="29">
        <v>6123</v>
      </c>
      <c r="D34" s="3"/>
    </row>
    <row r="35" spans="1:4" s="5" customFormat="1" ht="41.25" customHeight="1">
      <c r="A35" s="32" t="s">
        <v>59</v>
      </c>
      <c r="B35" s="33" t="s">
        <v>60</v>
      </c>
      <c r="C35" s="27">
        <v>96916.46</v>
      </c>
      <c r="D35" s="6"/>
    </row>
    <row r="36" spans="1:4" ht="36.75" customHeight="1">
      <c r="A36" s="9" t="s">
        <v>61</v>
      </c>
      <c r="B36" s="31" t="s">
        <v>62</v>
      </c>
      <c r="C36" s="29">
        <v>12918.22</v>
      </c>
      <c r="D36" s="3"/>
    </row>
    <row r="37" spans="1:4" ht="31.5">
      <c r="A37" s="9" t="s">
        <v>63</v>
      </c>
      <c r="B37" s="31" t="s">
        <v>64</v>
      </c>
      <c r="C37" s="29">
        <v>71104.59</v>
      </c>
      <c r="D37" s="3"/>
    </row>
    <row r="38" spans="1:4" ht="19.5" customHeight="1">
      <c r="A38" s="9" t="s">
        <v>65</v>
      </c>
      <c r="B38" s="31" t="s">
        <v>66</v>
      </c>
      <c r="C38" s="29">
        <v>9121.15</v>
      </c>
      <c r="D38" s="3"/>
    </row>
    <row r="39" spans="1:4" ht="15.75">
      <c r="A39" s="9" t="s">
        <v>67</v>
      </c>
      <c r="B39" s="31" t="s">
        <v>68</v>
      </c>
      <c r="C39" s="29">
        <v>3772.5</v>
      </c>
      <c r="D39" s="3"/>
    </row>
    <row r="40" spans="1:4" ht="42" customHeight="1">
      <c r="A40" s="32" t="s">
        <v>69</v>
      </c>
      <c r="B40" s="33" t="s">
        <v>70</v>
      </c>
      <c r="C40" s="27">
        <f>C41+C42+C43</f>
        <v>6041155.0499999998</v>
      </c>
      <c r="D40" s="3"/>
    </row>
    <row r="41" spans="1:4" ht="38.25" customHeight="1">
      <c r="A41" s="9" t="s">
        <v>71</v>
      </c>
      <c r="B41" s="31" t="s">
        <v>72</v>
      </c>
      <c r="C41" s="29">
        <v>1732.8</v>
      </c>
      <c r="D41" s="3"/>
    </row>
    <row r="42" spans="1:4" ht="51.75" customHeight="1">
      <c r="A42" s="9" t="s">
        <v>73</v>
      </c>
      <c r="B42" s="31" t="s">
        <v>74</v>
      </c>
      <c r="C42" s="29">
        <v>5459.25</v>
      </c>
      <c r="D42" s="3"/>
    </row>
    <row r="43" spans="1:4" ht="35.25" customHeight="1">
      <c r="A43" s="9" t="s">
        <v>75</v>
      </c>
      <c r="B43" s="31" t="s">
        <v>76</v>
      </c>
      <c r="C43" s="29">
        <v>6033963</v>
      </c>
      <c r="D43" s="3"/>
    </row>
    <row r="44" spans="1:4" s="5" customFormat="1" ht="38.25" customHeight="1">
      <c r="A44" s="32" t="s">
        <v>77</v>
      </c>
      <c r="B44" s="33" t="s">
        <v>78</v>
      </c>
      <c r="C44" s="27">
        <f>C45+C48+C49+C51</f>
        <v>1282918.3400000001</v>
      </c>
      <c r="D44" s="6"/>
    </row>
    <row r="45" spans="1:4" ht="94.5" customHeight="1">
      <c r="A45" s="9" t="s">
        <v>79</v>
      </c>
      <c r="B45" s="31" t="s">
        <v>80</v>
      </c>
      <c r="C45" s="29">
        <v>70548.800000000003</v>
      </c>
      <c r="D45" s="3"/>
    </row>
    <row r="46" spans="1:4" ht="39.75" customHeight="1">
      <c r="A46" s="9" t="s">
        <v>81</v>
      </c>
      <c r="B46" s="31" t="s">
        <v>82</v>
      </c>
      <c r="C46" s="29">
        <v>1212369.54</v>
      </c>
      <c r="D46" s="3"/>
    </row>
    <row r="47" spans="1:4" ht="39.75" customHeight="1">
      <c r="A47" s="9" t="s">
        <v>83</v>
      </c>
      <c r="B47" s="31" t="s">
        <v>84</v>
      </c>
      <c r="C47" s="29">
        <v>959657.76</v>
      </c>
      <c r="D47" s="3"/>
    </row>
    <row r="48" spans="1:4" ht="71.25" customHeight="1">
      <c r="A48" s="9" t="s">
        <v>85</v>
      </c>
      <c r="B48" s="31" t="s">
        <v>86</v>
      </c>
      <c r="C48" s="29">
        <v>828308.45</v>
      </c>
      <c r="D48" s="3"/>
    </row>
    <row r="49" spans="1:4" ht="58.5" customHeight="1">
      <c r="A49" s="9" t="s">
        <v>87</v>
      </c>
      <c r="B49" s="31" t="s">
        <v>88</v>
      </c>
      <c r="C49" s="29">
        <v>131349.31</v>
      </c>
      <c r="D49" s="3"/>
    </row>
    <row r="50" spans="1:4" ht="68.25" customHeight="1">
      <c r="A50" s="9" t="s">
        <v>89</v>
      </c>
      <c r="B50" s="31" t="s">
        <v>90</v>
      </c>
      <c r="C50" s="29">
        <v>252711.78</v>
      </c>
      <c r="D50" s="3"/>
    </row>
    <row r="51" spans="1:4" ht="69" customHeight="1">
      <c r="A51" s="9" t="s">
        <v>91</v>
      </c>
      <c r="B51" s="31" t="s">
        <v>92</v>
      </c>
      <c r="C51" s="29">
        <v>252711.78</v>
      </c>
      <c r="D51" s="3"/>
    </row>
    <row r="52" spans="1:4" s="5" customFormat="1" ht="15.75">
      <c r="A52" s="32" t="s">
        <v>93</v>
      </c>
      <c r="B52" s="33" t="s">
        <v>94</v>
      </c>
      <c r="C52" s="27">
        <f>C53+C54+C55+C56+C57+C58+C59+C60+C61+C62+C63+C64</f>
        <v>1012287.93</v>
      </c>
      <c r="D52" s="6"/>
    </row>
    <row r="53" spans="1:4" ht="100.5" customHeight="1">
      <c r="A53" s="9" t="s">
        <v>95</v>
      </c>
      <c r="B53" s="31" t="s">
        <v>96</v>
      </c>
      <c r="C53" s="29">
        <v>1550</v>
      </c>
      <c r="D53" s="3"/>
    </row>
    <row r="54" spans="1:4" ht="79.5" customHeight="1">
      <c r="A54" s="9" t="s">
        <v>97</v>
      </c>
      <c r="B54" s="31" t="s">
        <v>98</v>
      </c>
      <c r="C54" s="29">
        <v>900</v>
      </c>
      <c r="D54" s="3"/>
    </row>
    <row r="55" spans="1:4" ht="63">
      <c r="A55" s="9" t="s">
        <v>99</v>
      </c>
      <c r="B55" s="31" t="s">
        <v>100</v>
      </c>
      <c r="C55" s="29">
        <v>-1800</v>
      </c>
      <c r="D55" s="3"/>
    </row>
    <row r="56" spans="1:4" ht="63">
      <c r="A56" s="9" t="s">
        <v>101</v>
      </c>
      <c r="B56" s="31" t="s">
        <v>102</v>
      </c>
      <c r="C56" s="29">
        <v>0</v>
      </c>
      <c r="D56" s="3"/>
    </row>
    <row r="57" spans="1:4" ht="71.25" customHeight="1">
      <c r="A57" s="9" t="s">
        <v>103</v>
      </c>
      <c r="B57" s="31" t="s">
        <v>104</v>
      </c>
      <c r="C57" s="29">
        <v>30000</v>
      </c>
      <c r="D57" s="3"/>
    </row>
    <row r="58" spans="1:4" ht="63">
      <c r="A58" s="9" t="s">
        <v>105</v>
      </c>
      <c r="B58" s="31" t="s">
        <v>106</v>
      </c>
      <c r="C58" s="29">
        <v>29100</v>
      </c>
      <c r="D58" s="3"/>
    </row>
    <row r="59" spans="1:4" ht="31.5">
      <c r="A59" s="9" t="s">
        <v>107</v>
      </c>
      <c r="B59" s="31" t="s">
        <v>108</v>
      </c>
      <c r="C59" s="29">
        <v>3000</v>
      </c>
      <c r="D59" s="3"/>
    </row>
    <row r="60" spans="1:4" ht="78.75">
      <c r="A60" s="9" t="s">
        <v>109</v>
      </c>
      <c r="B60" s="31" t="s">
        <v>110</v>
      </c>
      <c r="C60" s="29">
        <v>23000</v>
      </c>
      <c r="D60" s="3"/>
    </row>
    <row r="61" spans="1:4" ht="47.25">
      <c r="A61" s="9" t="s">
        <v>111</v>
      </c>
      <c r="B61" s="31" t="s">
        <v>112</v>
      </c>
      <c r="C61" s="29">
        <v>92888.92</v>
      </c>
      <c r="D61" s="3"/>
    </row>
    <row r="62" spans="1:4" ht="87" customHeight="1">
      <c r="A62" s="9" t="s">
        <v>113</v>
      </c>
      <c r="B62" s="31" t="s">
        <v>114</v>
      </c>
      <c r="C62" s="29">
        <v>39419.440000000002</v>
      </c>
      <c r="D62" s="3"/>
    </row>
    <row r="63" spans="1:4" ht="114.75" customHeight="1">
      <c r="A63" s="9" t="s">
        <v>115</v>
      </c>
      <c r="B63" s="31" t="s">
        <v>116</v>
      </c>
      <c r="C63" s="29">
        <v>70278.02</v>
      </c>
      <c r="D63" s="3"/>
    </row>
    <row r="64" spans="1:4" ht="48" customHeight="1">
      <c r="A64" s="9" t="s">
        <v>117</v>
      </c>
      <c r="B64" s="31" t="s">
        <v>118</v>
      </c>
      <c r="C64" s="29">
        <v>723951.55</v>
      </c>
      <c r="D64" s="3"/>
    </row>
    <row r="65" spans="1:4" s="5" customFormat="1" ht="15.75">
      <c r="A65" s="32" t="s">
        <v>119</v>
      </c>
      <c r="B65" s="33" t="s">
        <v>120</v>
      </c>
      <c r="C65" s="27">
        <f>C66</f>
        <v>39249</v>
      </c>
      <c r="D65" s="6"/>
    </row>
    <row r="66" spans="1:4" ht="31.5">
      <c r="A66" s="9" t="s">
        <v>121</v>
      </c>
      <c r="B66" s="31" t="s">
        <v>122</v>
      </c>
      <c r="C66" s="29">
        <v>39249</v>
      </c>
      <c r="D66" s="3"/>
    </row>
    <row r="67" spans="1:4" s="5" customFormat="1" ht="19.5" customHeight="1">
      <c r="A67" s="32" t="s">
        <v>123</v>
      </c>
      <c r="B67" s="33" t="s">
        <v>124</v>
      </c>
      <c r="C67" s="27">
        <f>C68+C87</f>
        <v>188567451.40000001</v>
      </c>
      <c r="D67" s="4"/>
    </row>
    <row r="68" spans="1:4" ht="47.25" customHeight="1">
      <c r="A68" s="9" t="s">
        <v>125</v>
      </c>
      <c r="B68" s="31" t="s">
        <v>126</v>
      </c>
      <c r="C68" s="29">
        <f>C69+C72+C79+C84</f>
        <v>188900503.55000001</v>
      </c>
      <c r="D68" s="3"/>
    </row>
    <row r="69" spans="1:4" s="5" customFormat="1" ht="31.5">
      <c r="A69" s="32" t="s">
        <v>127</v>
      </c>
      <c r="B69" s="33" t="s">
        <v>128</v>
      </c>
      <c r="C69" s="27">
        <f>C70+C71</f>
        <v>77656868</v>
      </c>
      <c r="D69" s="6"/>
    </row>
    <row r="70" spans="1:4" ht="30.75" customHeight="1">
      <c r="A70" s="9" t="s">
        <v>129</v>
      </c>
      <c r="B70" s="31" t="s">
        <v>130</v>
      </c>
      <c r="C70" s="29">
        <v>66431600</v>
      </c>
      <c r="D70" s="3"/>
    </row>
    <row r="71" spans="1:4" ht="47.25">
      <c r="A71" s="9" t="s">
        <v>131</v>
      </c>
      <c r="B71" s="31" t="s">
        <v>132</v>
      </c>
      <c r="C71" s="29">
        <v>11225268</v>
      </c>
      <c r="D71" s="3"/>
    </row>
    <row r="72" spans="1:4" s="5" customFormat="1" ht="48.75" customHeight="1">
      <c r="A72" s="32" t="s">
        <v>133</v>
      </c>
      <c r="B72" s="33" t="s">
        <v>134</v>
      </c>
      <c r="C72" s="27">
        <f>C73+C74+C75+C76+C77+C78</f>
        <v>30571385.32</v>
      </c>
      <c r="D72" s="6"/>
    </row>
    <row r="73" spans="1:4" ht="57" customHeight="1">
      <c r="A73" s="9" t="s">
        <v>135</v>
      </c>
      <c r="B73" s="31" t="s">
        <v>136</v>
      </c>
      <c r="C73" s="29">
        <v>8072600</v>
      </c>
      <c r="D73" s="3"/>
    </row>
    <row r="74" spans="1:4" ht="78.75" customHeight="1">
      <c r="A74" s="9" t="s">
        <v>137</v>
      </c>
      <c r="B74" s="31" t="s">
        <v>138</v>
      </c>
      <c r="C74" s="29">
        <v>4229059.45</v>
      </c>
      <c r="D74" s="3"/>
    </row>
    <row r="75" spans="1:4" ht="68.25" customHeight="1">
      <c r="A75" s="9" t="s">
        <v>139</v>
      </c>
      <c r="B75" s="31" t="s">
        <v>140</v>
      </c>
      <c r="C75" s="29">
        <v>2141354.9</v>
      </c>
      <c r="D75" s="3"/>
    </row>
    <row r="76" spans="1:4" ht="45" customHeight="1">
      <c r="A76" s="9" t="s">
        <v>141</v>
      </c>
      <c r="B76" s="31" t="s">
        <v>142</v>
      </c>
      <c r="C76" s="29">
        <v>2489044.16</v>
      </c>
      <c r="D76" s="3"/>
    </row>
    <row r="77" spans="1:4" ht="30.75" customHeight="1">
      <c r="A77" s="9" t="s">
        <v>143</v>
      </c>
      <c r="B77" s="31" t="s">
        <v>144</v>
      </c>
      <c r="C77" s="29">
        <v>131343.62</v>
      </c>
      <c r="D77" s="3"/>
    </row>
    <row r="78" spans="1:4" ht="18" customHeight="1">
      <c r="A78" s="9" t="s">
        <v>145</v>
      </c>
      <c r="B78" s="31" t="s">
        <v>146</v>
      </c>
      <c r="C78" s="29">
        <v>13507983.189999999</v>
      </c>
      <c r="D78" s="3"/>
    </row>
    <row r="79" spans="1:4" s="5" customFormat="1" ht="28.5" customHeight="1">
      <c r="A79" s="32" t="s">
        <v>147</v>
      </c>
      <c r="B79" s="33" t="s">
        <v>148</v>
      </c>
      <c r="C79" s="27">
        <f>C80+C81+C82+C83</f>
        <v>54447937.549999997</v>
      </c>
      <c r="D79" s="6"/>
    </row>
    <row r="80" spans="1:4" ht="47.25" customHeight="1">
      <c r="A80" s="9" t="s">
        <v>149</v>
      </c>
      <c r="B80" s="31" t="s">
        <v>150</v>
      </c>
      <c r="C80" s="29">
        <v>1474017.47</v>
      </c>
      <c r="D80" s="3"/>
    </row>
    <row r="81" spans="1:4" ht="74.25" customHeight="1">
      <c r="A81" s="9" t="s">
        <v>151</v>
      </c>
      <c r="B81" s="31" t="s">
        <v>152</v>
      </c>
      <c r="C81" s="29">
        <v>502700</v>
      </c>
      <c r="D81" s="3"/>
    </row>
    <row r="82" spans="1:4" ht="63.75" customHeight="1">
      <c r="A82" s="9" t="s">
        <v>153</v>
      </c>
      <c r="B82" s="31" t="s">
        <v>154</v>
      </c>
      <c r="C82" s="29">
        <v>3690</v>
      </c>
      <c r="D82" s="3"/>
    </row>
    <row r="83" spans="1:4" ht="26.25" customHeight="1">
      <c r="A83" s="9" t="s">
        <v>155</v>
      </c>
      <c r="B83" s="31" t="s">
        <v>156</v>
      </c>
      <c r="C83" s="29">
        <v>52467530.079999998</v>
      </c>
      <c r="D83" s="3"/>
    </row>
    <row r="84" spans="1:4" s="5" customFormat="1" ht="15.75">
      <c r="A84" s="32" t="s">
        <v>157</v>
      </c>
      <c r="B84" s="33" t="s">
        <v>158</v>
      </c>
      <c r="C84" s="27">
        <f>C85+C86</f>
        <v>26224312.68</v>
      </c>
      <c r="D84" s="6"/>
    </row>
    <row r="85" spans="1:4" ht="75.75" customHeight="1">
      <c r="A85" s="9" t="s">
        <v>159</v>
      </c>
      <c r="B85" s="31" t="s">
        <v>160</v>
      </c>
      <c r="C85" s="29">
        <v>26029012.68</v>
      </c>
      <c r="D85" s="3"/>
    </row>
    <row r="86" spans="1:4" ht="58.5" customHeight="1">
      <c r="A86" s="9" t="s">
        <v>166</v>
      </c>
      <c r="B86" s="31" t="s">
        <v>167</v>
      </c>
      <c r="C86" s="29">
        <v>195300</v>
      </c>
      <c r="D86" s="3"/>
    </row>
    <row r="87" spans="1:4" ht="47.25" customHeight="1">
      <c r="A87" s="32" t="s">
        <v>161</v>
      </c>
      <c r="B87" s="33" t="s">
        <v>162</v>
      </c>
      <c r="C87" s="27">
        <f>C88</f>
        <v>-333052.15000000002</v>
      </c>
      <c r="D87" s="3"/>
    </row>
    <row r="88" spans="1:4" ht="65.25" customHeight="1">
      <c r="A88" s="9" t="s">
        <v>163</v>
      </c>
      <c r="B88" s="31" t="s">
        <v>164</v>
      </c>
      <c r="C88" s="29">
        <v>-333052.15000000002</v>
      </c>
      <c r="D88" s="3"/>
    </row>
  </sheetData>
  <mergeCells count="5">
    <mergeCell ref="B1:C1"/>
    <mergeCell ref="A2:C2"/>
    <mergeCell ref="A4:A5"/>
    <mergeCell ref="C4:C5"/>
    <mergeCell ref="B4:B5"/>
  </mergeCells>
  <phoneticPr fontId="0" type="noConversion"/>
  <pageMargins left="0.78749999999999998" right="0.3152778" top="0.59027779999999996" bottom="0.39374999999999999" header="0" footer="0"/>
  <pageSetup paperSize="9" scale="7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953A59-2973-4B69-911B-84724EA2BC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2020-05-26T07:55:19Z</cp:lastPrinted>
  <dcterms:created xsi:type="dcterms:W3CDTF">2020-03-23T12:22:11Z</dcterms:created>
  <dcterms:modified xsi:type="dcterms:W3CDTF">2020-05-26T07:55:36Z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SV_0503317G_20160101.xlsx</vt:lpwstr>
  </property>
  <property fmtid="{D5CDD505-2E9C-101B-9397-08002B2CF9AE}" pid="3" name="Название отчета">
    <vt:lpwstr>SV_0503317G_20160101.xlsx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используется</vt:lpwstr>
  </property>
</Properties>
</file>